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55" activeTab="0"/>
  </bookViews>
  <sheets>
    <sheet name="tramo IV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<sst xmlns="http://schemas.openxmlformats.org/spreadsheetml/2006/main" count="19" uniqueCount="19">
  <si>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valor promedio terreno </t>
  </si>
  <si>
    <t>valor promedio construccion</t>
  </si>
  <si>
    <t>Sumatorias</t>
  </si>
  <si>
    <t>RT</t>
  </si>
  <si>
    <t>56B</t>
  </si>
  <si>
    <t>Suma Valor m2 / Numero de predios</t>
  </si>
  <si>
    <t xml:space="preserve">Valor total / Suma Area  </t>
  </si>
  <si>
    <t>Valor total / Numero de predios</t>
  </si>
  <si>
    <t>PP-01</t>
  </si>
  <si>
    <t>1.8. ESTIMACION VALORES PROMEDIO DE TERRENO Y CONSTRUCCION</t>
  </si>
  <si>
    <t>Item</t>
  </si>
  <si>
    <t>Información del avalúo</t>
  </si>
  <si>
    <t>Área de terreno</t>
  </si>
  <si>
    <t>Área de construcción</t>
  </si>
  <si>
    <t>Valor por metro cuadrado de terreno</t>
  </si>
  <si>
    <t>Valor por metro cuadrado de construcción</t>
  </si>
  <si>
    <t>Valor total de terreno</t>
  </si>
  <si>
    <t>Valor total de construcción</t>
  </si>
  <si>
    <t>Valor total del avalúo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</si>
</sst>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* #,##0.00_-;\-&quot;$&quot;* #,##0.00_-;_-&quot;$&quot;* &quot;-&quot;??_-;_-@_-"/>
    <numFmt numFmtId="173" formatCode="&quot;$&quot;#,##0.00"/>
    <numFmt numFmtId="174" formatCode="&quot;$&quot;\ #,##0.00"/>
    <numFmt numFmtId="175" formatCode="_-* #,##0.00\ _$_-;\-* #,##0.00\ _$_-;_-* &quot;-&quot;??\ _$_-;_-@_-"/>
    <numFmt numFmtId="176" formatCode="&quot;RT-BI-&quot;000"/>
    <numFmt numFmtId="177" formatCode="0.000"/>
    <numFmt numFmtId="178" formatCode="0.0"/>
    <numFmt numFmtId="179" formatCode="dd/mm/yy;@"/>
    <numFmt numFmtId="180" formatCode="[$-C0A]dddd\,\ dd&quot; de &quot;mmmm&quot; de &quot;yyyy"/>
    <numFmt numFmtId="181" formatCode="#,##0.00\ &quot;€&quot;"/>
    <numFmt numFmtId="182" formatCode="[$$-240A]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Arial Narrow"/>
      <family val="2"/>
    </font>
    <font>
      <sz val="11"/>
      <name val="Arial Narrow"/>
      <family val="2"/>
    </font>
    <font>
      <sz val="7.5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7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72" fontId="3" fillId="0" borderId="10" xfId="0" applyNumberFormat="1" applyFont="1" applyBorder="1" applyAlignment="1" applyProtection="1">
      <alignment horizontal="left" wrapText="1"/>
      <protection locked="0"/>
    </xf>
    <xf numFmtId="172" fontId="3" fillId="0" borderId="1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right" wrapText="1"/>
      <protection/>
    </xf>
    <xf numFmtId="44" fontId="3" fillId="0" borderId="10" xfId="50" applyFont="1" applyFill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right" wrapText="1"/>
      <protection/>
    </xf>
    <xf numFmtId="44" fontId="3" fillId="0" borderId="10" xfId="50" applyFont="1" applyFill="1" applyBorder="1" applyAlignment="1" applyProtection="1">
      <alignment horizontal="right" wrapText="1"/>
      <protection locked="0"/>
    </xf>
    <xf numFmtId="44" fontId="3" fillId="0" borderId="10" xfId="50" applyFont="1" applyBorder="1" applyAlignment="1" applyProtection="1">
      <alignment horizontal="right" wrapText="1"/>
      <protection/>
    </xf>
    <xf numFmtId="44" fontId="4" fillId="0" borderId="0" xfId="50" applyFont="1" applyAlignment="1" applyProtection="1">
      <alignment horizontal="right" wrapText="1"/>
      <protection/>
    </xf>
    <xf numFmtId="44" fontId="3" fillId="0" borderId="10" xfId="50" applyFont="1" applyBorder="1" applyAlignment="1" applyProtection="1">
      <alignment horizontal="right" wrapText="1"/>
      <protection locked="0"/>
    </xf>
    <xf numFmtId="44" fontId="6" fillId="33" borderId="10" xfId="50" applyFont="1" applyFill="1" applyBorder="1" applyAlignment="1" applyProtection="1">
      <alignment horizontal="right" wrapText="1"/>
      <protection/>
    </xf>
    <xf numFmtId="44" fontId="7" fillId="0" borderId="0" xfId="50" applyFont="1" applyAlignment="1" applyProtection="1">
      <alignment horizontal="right" wrapText="1"/>
      <protection/>
    </xf>
    <xf numFmtId="44" fontId="8" fillId="0" borderId="0" xfId="50" applyFont="1" applyAlignment="1" applyProtection="1">
      <alignment horizontal="right" wrapText="1"/>
      <protection/>
    </xf>
    <xf numFmtId="44" fontId="9" fillId="0" borderId="0" xfId="50" applyFont="1" applyAlignment="1" applyProtection="1">
      <alignment horizontal="right" wrapText="1"/>
      <protection/>
    </xf>
    <xf numFmtId="4" fontId="3" fillId="0" borderId="10" xfId="0" applyNumberFormat="1" applyFont="1" applyBorder="1" applyAlignment="1" applyProtection="1">
      <alignment horizontal="right" wrapText="1"/>
      <protection locked="0"/>
    </xf>
    <xf numFmtId="4" fontId="3" fillId="0" borderId="10" xfId="0" applyNumberFormat="1" applyFont="1" applyFill="1" applyBorder="1" applyAlignment="1" applyProtection="1">
      <alignment horizontal="right" wrapText="1"/>
      <protection locked="0"/>
    </xf>
    <xf numFmtId="44" fontId="7" fillId="0" borderId="10" xfId="50" applyFont="1" applyBorder="1" applyAlignment="1" applyProtection="1">
      <alignment horizontal="right" wrapText="1"/>
      <protection/>
    </xf>
    <xf numFmtId="182" fontId="7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4" fontId="5" fillId="0" borderId="10" xfId="50" applyFont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4" fontId="6" fillId="0" borderId="0" xfId="50" applyFont="1" applyFill="1" applyBorder="1" applyAlignment="1" applyProtection="1">
      <alignment horizontal="right" wrapText="1"/>
      <protection/>
    </xf>
    <xf numFmtId="172" fontId="6" fillId="0" borderId="0" xfId="0" applyNumberFormat="1" applyFont="1" applyFill="1" applyBorder="1" applyAlignment="1" applyProtection="1">
      <alignment horizontal="right" wrapText="1"/>
      <protection/>
    </xf>
    <xf numFmtId="4" fontId="6" fillId="33" borderId="10" xfId="0" applyNumberFormat="1" applyFont="1" applyFill="1" applyBorder="1" applyAlignment="1" applyProtection="1">
      <alignment horizontal="right" wrapText="1"/>
      <protection/>
    </xf>
    <xf numFmtId="172" fontId="6" fillId="33" borderId="10" xfId="0" applyNumberFormat="1" applyFont="1" applyFill="1" applyBorder="1" applyAlignment="1" applyProtection="1">
      <alignment horizontal="right" wrapText="1"/>
      <protection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 applyProtection="1">
      <alignment wrapText="1"/>
      <protection/>
    </xf>
    <xf numFmtId="0" fontId="0" fillId="0" borderId="10" xfId="0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2" fillId="34" borderId="10" xfId="5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10" xfId="50" applyNumberFormat="1" applyFont="1" applyFill="1" applyBorder="1" applyAlignment="1" applyProtection="1">
      <alignment horizontal="center" vertical="center" wrapText="1"/>
      <protection/>
    </xf>
    <xf numFmtId="1" fontId="28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 textRotation="90" wrapText="1"/>
      <protection/>
    </xf>
    <xf numFmtId="44" fontId="2" fillId="34" borderId="14" xfId="50" applyFont="1" applyFill="1" applyBorder="1" applyAlignment="1" applyProtection="1">
      <alignment horizontal="center" vertical="center" textRotation="90" wrapText="1"/>
      <protection/>
    </xf>
    <xf numFmtId="44" fontId="2" fillId="34" borderId="15" xfId="50" applyFont="1" applyFill="1" applyBorder="1" applyAlignment="1" applyProtection="1">
      <alignment horizontal="center" vertical="center" textRotation="90" wrapText="1"/>
      <protection/>
    </xf>
    <xf numFmtId="44" fontId="2" fillId="34" borderId="10" xfId="50" applyFont="1" applyFill="1" applyBorder="1" applyAlignment="1" applyProtection="1">
      <alignment horizontal="center" vertical="center" textRotation="90" wrapText="1"/>
      <protection/>
    </xf>
    <xf numFmtId="0" fontId="2" fillId="34" borderId="12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8</xdr:col>
      <xdr:colOff>1123950</xdr:colOff>
      <xdr:row>0</xdr:row>
      <xdr:rowOff>800100</xdr:rowOff>
    </xdr:to>
    <xdr:pic>
      <xdr:nvPicPr>
        <xdr:cNvPr id="1" name="Imagen 11" descr="LOGO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J4" sqref="J4"/>
    </sheetView>
  </sheetViews>
  <sheetFormatPr defaultColWidth="11.421875" defaultRowHeight="15"/>
  <cols>
    <col min="1" max="1" width="6.421875" style="33" customWidth="1"/>
    <col min="2" max="2" width="11.421875" style="41" customWidth="1"/>
    <col min="3" max="3" width="18.7109375" style="3" customWidth="1"/>
    <col min="4" max="4" width="16.7109375" style="3" customWidth="1"/>
    <col min="5" max="5" width="18.421875" style="4" customWidth="1"/>
    <col min="6" max="6" width="15.140625" style="9" customWidth="1"/>
    <col min="7" max="7" width="18.28125" style="9" customWidth="1"/>
    <col min="8" max="8" width="20.57421875" style="9" customWidth="1"/>
    <col min="9" max="9" width="19.57421875" style="9" customWidth="1"/>
    <col min="10" max="12" width="21.00390625" style="0" customWidth="1"/>
  </cols>
  <sheetData>
    <row r="1" spans="1:9" ht="68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61.5" customHeight="1">
      <c r="A2" s="46" t="s">
        <v>11</v>
      </c>
      <c r="B2" s="47"/>
      <c r="C2" s="47"/>
      <c r="D2" s="47"/>
      <c r="E2" s="47"/>
      <c r="F2" s="47"/>
      <c r="G2" s="47"/>
      <c r="H2" s="48"/>
      <c r="I2" s="43" t="s">
        <v>18</v>
      </c>
    </row>
    <row r="3" spans="1:9" ht="68.25">
      <c r="A3" s="35" t="s">
        <v>10</v>
      </c>
      <c r="B3" s="35" t="s">
        <v>3</v>
      </c>
      <c r="C3" s="42" t="s">
        <v>12</v>
      </c>
      <c r="D3" s="42" t="s">
        <v>13</v>
      </c>
      <c r="E3" s="42" t="s">
        <v>14</v>
      </c>
      <c r="F3" s="45" t="s">
        <v>15</v>
      </c>
      <c r="G3" s="45" t="s">
        <v>16</v>
      </c>
      <c r="H3" s="45" t="s">
        <v>17</v>
      </c>
      <c r="I3" s="44"/>
    </row>
    <row r="4" spans="1:9" ht="16.5">
      <c r="A4" s="30">
        <v>1</v>
      </c>
      <c r="B4" s="36">
        <v>2</v>
      </c>
      <c r="C4" s="15">
        <v>4.24</v>
      </c>
      <c r="D4" s="15"/>
      <c r="E4" s="1">
        <v>400000</v>
      </c>
      <c r="F4" s="10"/>
      <c r="G4" s="5">
        <v>1696000</v>
      </c>
      <c r="H4" s="5"/>
      <c r="I4" s="5">
        <v>4547200</v>
      </c>
    </row>
    <row r="5" spans="1:9" ht="16.5">
      <c r="A5" s="30">
        <v>2</v>
      </c>
      <c r="B5" s="34">
        <v>3</v>
      </c>
      <c r="C5" s="15">
        <v>12.66</v>
      </c>
      <c r="D5" s="15"/>
      <c r="E5" s="1">
        <v>400000</v>
      </c>
      <c r="F5" s="10"/>
      <c r="G5" s="5">
        <v>5064000</v>
      </c>
      <c r="H5" s="5"/>
      <c r="I5" s="5">
        <v>9109800</v>
      </c>
    </row>
    <row r="6" spans="1:9" ht="16.5">
      <c r="A6" s="30">
        <v>3</v>
      </c>
      <c r="B6" s="34">
        <v>4</v>
      </c>
      <c r="C6" s="15">
        <v>22.04</v>
      </c>
      <c r="D6" s="15"/>
      <c r="E6" s="1">
        <v>400000</v>
      </c>
      <c r="F6" s="10"/>
      <c r="G6" s="5">
        <v>8816000</v>
      </c>
      <c r="H6" s="5"/>
      <c r="I6" s="5">
        <v>15520000</v>
      </c>
    </row>
    <row r="7" spans="1:9" ht="16.5">
      <c r="A7" s="30">
        <v>4</v>
      </c>
      <c r="B7" s="34">
        <v>5</v>
      </c>
      <c r="C7" s="15">
        <v>8.94</v>
      </c>
      <c r="D7" s="15">
        <v>12</v>
      </c>
      <c r="E7" s="1">
        <v>400000</v>
      </c>
      <c r="F7" s="10">
        <v>900000</v>
      </c>
      <c r="G7" s="5">
        <v>3576000</v>
      </c>
      <c r="H7" s="5">
        <v>10800000</v>
      </c>
      <c r="I7" s="5">
        <v>27448800</v>
      </c>
    </row>
    <row r="8" spans="1:9" ht="16.5">
      <c r="A8" s="30">
        <v>5</v>
      </c>
      <c r="B8" s="34">
        <v>6</v>
      </c>
      <c r="C8" s="15">
        <v>23.6</v>
      </c>
      <c r="D8" s="15"/>
      <c r="E8" s="1">
        <v>400000</v>
      </c>
      <c r="F8" s="10"/>
      <c r="G8" s="5">
        <v>9440000</v>
      </c>
      <c r="H8" s="5"/>
      <c r="I8" s="5">
        <v>13300000</v>
      </c>
    </row>
    <row r="9" spans="1:9" ht="16.5">
      <c r="A9" s="30">
        <v>6</v>
      </c>
      <c r="B9" s="34">
        <v>7</v>
      </c>
      <c r="C9" s="15">
        <v>44.4</v>
      </c>
      <c r="D9" s="15">
        <v>20.04</v>
      </c>
      <c r="E9" s="1">
        <v>400000</v>
      </c>
      <c r="F9" s="10">
        <v>600000</v>
      </c>
      <c r="G9" s="5">
        <v>17760000</v>
      </c>
      <c r="H9" s="5">
        <f>8832000+3192000</f>
        <v>12024000</v>
      </c>
      <c r="I9" s="5">
        <v>56298800</v>
      </c>
    </row>
    <row r="10" spans="1:9" ht="16.5">
      <c r="A10" s="30">
        <v>7</v>
      </c>
      <c r="B10" s="34">
        <v>8</v>
      </c>
      <c r="C10" s="15">
        <v>43.48</v>
      </c>
      <c r="D10" s="15">
        <v>250.56</v>
      </c>
      <c r="E10" s="1">
        <v>400000</v>
      </c>
      <c r="F10" s="10">
        <v>1000000</v>
      </c>
      <c r="G10" s="5">
        <v>17392000</v>
      </c>
      <c r="H10" s="5">
        <v>250560000</v>
      </c>
      <c r="I10" s="5">
        <v>270858400</v>
      </c>
    </row>
    <row r="11" spans="1:9" ht="16.5">
      <c r="A11" s="30">
        <v>8</v>
      </c>
      <c r="B11" s="34">
        <v>9</v>
      </c>
      <c r="C11" s="15">
        <v>40.85</v>
      </c>
      <c r="D11" s="15">
        <v>20.65</v>
      </c>
      <c r="E11" s="1">
        <v>450000</v>
      </c>
      <c r="F11" s="10">
        <v>500000</v>
      </c>
      <c r="G11" s="5">
        <v>18382500</v>
      </c>
      <c r="H11" s="5">
        <v>10325000</v>
      </c>
      <c r="I11" s="5">
        <v>39631500</v>
      </c>
    </row>
    <row r="12" spans="1:9" ht="16.5">
      <c r="A12" s="30">
        <v>9</v>
      </c>
      <c r="B12" s="34">
        <v>10</v>
      </c>
      <c r="C12" s="15">
        <v>29.62</v>
      </c>
      <c r="D12" s="15"/>
      <c r="E12" s="1">
        <v>450000</v>
      </c>
      <c r="F12" s="10"/>
      <c r="G12" s="5">
        <v>13329000</v>
      </c>
      <c r="H12" s="5"/>
      <c r="I12" s="5">
        <v>20383400</v>
      </c>
    </row>
    <row r="13" spans="1:9" ht="16.5">
      <c r="A13" s="30">
        <v>10</v>
      </c>
      <c r="B13" s="34">
        <v>11</v>
      </c>
      <c r="C13" s="15">
        <v>7.94</v>
      </c>
      <c r="D13" s="15"/>
      <c r="E13" s="1">
        <v>400000</v>
      </c>
      <c r="F13" s="10"/>
      <c r="G13" s="5">
        <v>3176000</v>
      </c>
      <c r="H13" s="5"/>
      <c r="I13" s="5">
        <v>5208200</v>
      </c>
    </row>
    <row r="14" spans="1:9" ht="16.5">
      <c r="A14" s="30">
        <v>11</v>
      </c>
      <c r="B14" s="34">
        <v>12</v>
      </c>
      <c r="C14" s="15">
        <v>2.34</v>
      </c>
      <c r="D14" s="15"/>
      <c r="E14" s="1">
        <v>400000</v>
      </c>
      <c r="F14" s="10"/>
      <c r="G14" s="5">
        <v>936000</v>
      </c>
      <c r="H14" s="5"/>
      <c r="I14" s="5">
        <v>4276000</v>
      </c>
    </row>
    <row r="15" spans="1:9" ht="16.5">
      <c r="A15" s="30">
        <v>12</v>
      </c>
      <c r="B15" s="34">
        <v>17</v>
      </c>
      <c r="C15" s="15">
        <v>61.14</v>
      </c>
      <c r="D15" s="15"/>
      <c r="E15" s="1">
        <v>650000</v>
      </c>
      <c r="F15" s="10"/>
      <c r="G15" s="5">
        <v>43641000</v>
      </c>
      <c r="H15" s="5"/>
      <c r="I15" s="5">
        <v>90923551</v>
      </c>
    </row>
    <row r="16" spans="1:9" ht="16.5">
      <c r="A16" s="30">
        <v>13</v>
      </c>
      <c r="B16" s="34">
        <v>18</v>
      </c>
      <c r="C16" s="15">
        <v>1305</v>
      </c>
      <c r="D16" s="15">
        <v>19.67</v>
      </c>
      <c r="E16" s="1">
        <v>800000</v>
      </c>
      <c r="F16" s="10">
        <v>350000</v>
      </c>
      <c r="G16" s="5">
        <v>1044000000</v>
      </c>
      <c r="H16" s="5">
        <v>6884500</v>
      </c>
      <c r="I16" s="5">
        <v>1050884500</v>
      </c>
    </row>
    <row r="17" spans="1:9" ht="16.5">
      <c r="A17" s="30">
        <v>14</v>
      </c>
      <c r="B17" s="34">
        <v>19</v>
      </c>
      <c r="C17" s="15">
        <v>151.13</v>
      </c>
      <c r="D17" s="15">
        <v>236.09</v>
      </c>
      <c r="E17" s="1">
        <v>650000</v>
      </c>
      <c r="F17" s="10">
        <v>1100000</v>
      </c>
      <c r="G17" s="5">
        <v>98234500</v>
      </c>
      <c r="H17" s="5">
        <v>259699000</v>
      </c>
      <c r="I17" s="5">
        <v>362521100</v>
      </c>
    </row>
    <row r="18" spans="1:9" ht="16.5">
      <c r="A18" s="30">
        <v>15</v>
      </c>
      <c r="B18" s="34">
        <v>20</v>
      </c>
      <c r="C18" s="15">
        <v>145.72</v>
      </c>
      <c r="D18" s="15">
        <v>253.26</v>
      </c>
      <c r="E18" s="1">
        <v>650000</v>
      </c>
      <c r="F18" s="10">
        <v>1100000</v>
      </c>
      <c r="G18" s="5">
        <v>94718000</v>
      </c>
      <c r="H18" s="5">
        <v>278586000</v>
      </c>
      <c r="I18" s="5">
        <v>378532400</v>
      </c>
    </row>
    <row r="19" spans="1:9" ht="16.5">
      <c r="A19" s="30">
        <v>16</v>
      </c>
      <c r="B19" s="34">
        <v>21</v>
      </c>
      <c r="C19" s="15">
        <v>216.3</v>
      </c>
      <c r="D19" s="15">
        <v>379.98</v>
      </c>
      <c r="E19" s="1">
        <v>650000</v>
      </c>
      <c r="F19" s="10">
        <v>1100000</v>
      </c>
      <c r="G19" s="5">
        <v>140595000</v>
      </c>
      <c r="H19" s="5">
        <v>417978000</v>
      </c>
      <c r="I19" s="5">
        <v>560963400</v>
      </c>
    </row>
    <row r="20" spans="1:9" ht="16.5">
      <c r="A20" s="30">
        <v>17</v>
      </c>
      <c r="B20" s="34">
        <v>22</v>
      </c>
      <c r="C20" s="15">
        <v>150</v>
      </c>
      <c r="D20" s="15"/>
      <c r="E20" s="1">
        <v>650000</v>
      </c>
      <c r="F20" s="10"/>
      <c r="G20" s="5">
        <v>97500000</v>
      </c>
      <c r="H20" s="5"/>
      <c r="I20" s="5">
        <v>97500000</v>
      </c>
    </row>
    <row r="21" spans="1:9" ht="16.5">
      <c r="A21" s="30">
        <v>18</v>
      </c>
      <c r="B21" s="34">
        <v>23</v>
      </c>
      <c r="C21" s="15">
        <v>120</v>
      </c>
      <c r="D21" s="15"/>
      <c r="E21" s="1">
        <v>650000</v>
      </c>
      <c r="F21" s="10"/>
      <c r="G21" s="5">
        <v>78000000</v>
      </c>
      <c r="H21" s="5"/>
      <c r="I21" s="5">
        <v>78000000</v>
      </c>
    </row>
    <row r="22" spans="1:9" ht="16.5">
      <c r="A22" s="30">
        <v>19</v>
      </c>
      <c r="B22" s="34">
        <v>24</v>
      </c>
      <c r="C22" s="15">
        <v>108</v>
      </c>
      <c r="D22" s="15"/>
      <c r="E22" s="1">
        <v>650000</v>
      </c>
      <c r="F22" s="10"/>
      <c r="G22" s="5">
        <v>70200000</v>
      </c>
      <c r="H22" s="5"/>
      <c r="I22" s="5">
        <v>70200000</v>
      </c>
    </row>
    <row r="23" spans="1:9" ht="16.5">
      <c r="A23" s="30">
        <v>20</v>
      </c>
      <c r="B23" s="34">
        <v>25</v>
      </c>
      <c r="C23" s="15">
        <v>120</v>
      </c>
      <c r="D23" s="15">
        <v>173.54</v>
      </c>
      <c r="E23" s="1">
        <v>650000</v>
      </c>
      <c r="F23" s="10">
        <f>H23/D23</f>
        <v>1072421.3437824133</v>
      </c>
      <c r="G23" s="5">
        <v>78000000</v>
      </c>
      <c r="H23" s="5">
        <f>180108000+6000000</f>
        <v>186108000</v>
      </c>
      <c r="I23" s="5">
        <v>271783200</v>
      </c>
    </row>
    <row r="24" spans="1:9" ht="16.5">
      <c r="A24" s="30">
        <v>21</v>
      </c>
      <c r="B24" s="34">
        <v>26</v>
      </c>
      <c r="C24" s="15">
        <v>150</v>
      </c>
      <c r="D24" s="15">
        <v>178.21</v>
      </c>
      <c r="E24" s="1">
        <v>650000</v>
      </c>
      <c r="F24" s="10">
        <f>H24/D24</f>
        <v>1058495.033948712</v>
      </c>
      <c r="G24" s="5">
        <v>97500000</v>
      </c>
      <c r="H24" s="5">
        <f>182634400+6000000</f>
        <v>188634400</v>
      </c>
      <c r="I24" s="5">
        <v>296691200</v>
      </c>
    </row>
    <row r="25" spans="1:9" ht="16.5">
      <c r="A25" s="30">
        <v>22</v>
      </c>
      <c r="B25" s="34">
        <v>27</v>
      </c>
      <c r="C25" s="15">
        <v>108</v>
      </c>
      <c r="D25" s="15">
        <v>181.44</v>
      </c>
      <c r="E25" s="1">
        <v>650000</v>
      </c>
      <c r="F25" s="10">
        <v>1200000</v>
      </c>
      <c r="G25" s="5">
        <v>70200000</v>
      </c>
      <c r="H25" s="5">
        <v>217728000</v>
      </c>
      <c r="I25" s="5">
        <v>294008000</v>
      </c>
    </row>
    <row r="26" spans="1:9" ht="16.5">
      <c r="A26" s="30">
        <v>23</v>
      </c>
      <c r="B26" s="34">
        <v>28</v>
      </c>
      <c r="C26" s="15">
        <v>16.37</v>
      </c>
      <c r="D26" s="15"/>
      <c r="E26" s="1">
        <v>700000</v>
      </c>
      <c r="F26" s="10"/>
      <c r="G26" s="5">
        <v>11659000</v>
      </c>
      <c r="H26" s="5"/>
      <c r="I26" s="5">
        <v>11659000</v>
      </c>
    </row>
    <row r="27" spans="1:9" ht="16.5">
      <c r="A27" s="30">
        <v>24</v>
      </c>
      <c r="B27" s="34">
        <v>29</v>
      </c>
      <c r="C27" s="15">
        <v>600.27</v>
      </c>
      <c r="D27" s="15"/>
      <c r="E27" s="1">
        <v>1200000</v>
      </c>
      <c r="F27" s="10"/>
      <c r="G27" s="5">
        <v>720324000</v>
      </c>
      <c r="H27" s="5"/>
      <c r="I27" s="5">
        <v>840378000</v>
      </c>
    </row>
    <row r="28" spans="1:9" ht="16.5">
      <c r="A28" s="30">
        <v>25</v>
      </c>
      <c r="B28" s="34">
        <v>31</v>
      </c>
      <c r="C28" s="16">
        <v>364</v>
      </c>
      <c r="D28" s="16">
        <v>26</v>
      </c>
      <c r="E28" s="2">
        <v>1500000</v>
      </c>
      <c r="F28" s="7">
        <v>1200000</v>
      </c>
      <c r="G28" s="5">
        <v>546000000</v>
      </c>
      <c r="H28" s="5">
        <v>31200000</v>
      </c>
      <c r="I28" s="5">
        <v>665350000</v>
      </c>
    </row>
    <row r="29" spans="1:9" ht="16.5">
      <c r="A29" s="30">
        <v>26</v>
      </c>
      <c r="B29" s="37">
        <v>32</v>
      </c>
      <c r="C29" s="15">
        <v>217.67</v>
      </c>
      <c r="D29" s="15"/>
      <c r="E29" s="1">
        <v>1200000</v>
      </c>
      <c r="F29" s="10"/>
      <c r="G29" s="5">
        <v>261204000</v>
      </c>
      <c r="H29" s="5"/>
      <c r="I29" s="5">
        <v>293854500</v>
      </c>
    </row>
    <row r="30" spans="1:9" ht="16.5">
      <c r="A30" s="30">
        <v>27</v>
      </c>
      <c r="B30" s="34">
        <v>33</v>
      </c>
      <c r="C30" s="15">
        <v>168.3</v>
      </c>
      <c r="D30" s="15"/>
      <c r="E30" s="1">
        <v>1200000</v>
      </c>
      <c r="F30" s="10"/>
      <c r="G30" s="5">
        <f>C30*E30</f>
        <v>201960000</v>
      </c>
      <c r="H30" s="5"/>
      <c r="I30" s="5">
        <v>231810000</v>
      </c>
    </row>
    <row r="31" spans="1:9" ht="16.5">
      <c r="A31" s="30">
        <v>28</v>
      </c>
      <c r="B31" s="34">
        <v>34</v>
      </c>
      <c r="C31" s="15">
        <v>1225.29</v>
      </c>
      <c r="D31" s="15"/>
      <c r="E31" s="1">
        <v>350000</v>
      </c>
      <c r="F31" s="10"/>
      <c r="G31" s="5">
        <v>428851500</v>
      </c>
      <c r="H31" s="5"/>
      <c r="I31" s="5">
        <v>428851500</v>
      </c>
    </row>
    <row r="32" spans="1:9" ht="16.5">
      <c r="A32" s="30">
        <v>29</v>
      </c>
      <c r="B32" s="34">
        <v>39</v>
      </c>
      <c r="C32" s="15">
        <v>34.12</v>
      </c>
      <c r="D32" s="15">
        <v>2.55</v>
      </c>
      <c r="E32" s="1">
        <v>400000</v>
      </c>
      <c r="F32" s="10">
        <v>250000</v>
      </c>
      <c r="G32" s="5">
        <v>13648000</v>
      </c>
      <c r="H32" s="5">
        <v>637500</v>
      </c>
      <c r="I32" s="5">
        <v>25485500</v>
      </c>
    </row>
    <row r="33" spans="1:9" ht="16.5">
      <c r="A33" s="30">
        <v>30</v>
      </c>
      <c r="B33" s="34">
        <v>40</v>
      </c>
      <c r="C33" s="15">
        <v>30.98</v>
      </c>
      <c r="D33" s="15">
        <v>0.94</v>
      </c>
      <c r="E33" s="1">
        <v>400000</v>
      </c>
      <c r="F33" s="10"/>
      <c r="G33" s="5">
        <v>12392000</v>
      </c>
      <c r="H33" s="5"/>
      <c r="I33" s="5">
        <v>27898000</v>
      </c>
    </row>
    <row r="34" spans="1:9" ht="16.5">
      <c r="A34" s="30">
        <v>31</v>
      </c>
      <c r="B34" s="34">
        <v>41</v>
      </c>
      <c r="C34" s="15">
        <v>49.61</v>
      </c>
      <c r="D34" s="15"/>
      <c r="E34" s="1">
        <v>400000</v>
      </c>
      <c r="F34" s="10"/>
      <c r="G34" s="5">
        <v>19844000</v>
      </c>
      <c r="H34" s="5"/>
      <c r="I34" s="5">
        <v>31344000</v>
      </c>
    </row>
    <row r="35" spans="1:9" ht="16.5">
      <c r="A35" s="30">
        <v>32</v>
      </c>
      <c r="B35" s="34">
        <v>42</v>
      </c>
      <c r="C35" s="15">
        <v>23.51</v>
      </c>
      <c r="D35" s="15"/>
      <c r="E35" s="1">
        <v>400000</v>
      </c>
      <c r="F35" s="10"/>
      <c r="G35" s="5">
        <v>9404000</v>
      </c>
      <c r="H35" s="5"/>
      <c r="I35" s="5">
        <v>9404000</v>
      </c>
    </row>
    <row r="36" spans="1:9" ht="16.5">
      <c r="A36" s="30">
        <v>33</v>
      </c>
      <c r="B36" s="34">
        <v>44</v>
      </c>
      <c r="C36" s="15">
        <v>17.24</v>
      </c>
      <c r="D36" s="15"/>
      <c r="E36" s="1">
        <v>650000</v>
      </c>
      <c r="F36" s="10"/>
      <c r="G36" s="5">
        <v>11206000</v>
      </c>
      <c r="H36" s="5"/>
      <c r="I36" s="5">
        <v>11206000</v>
      </c>
    </row>
    <row r="37" spans="1:9" ht="16.5">
      <c r="A37" s="30">
        <v>34</v>
      </c>
      <c r="B37" s="34">
        <v>50</v>
      </c>
      <c r="C37" s="15">
        <v>100</v>
      </c>
      <c r="D37" s="15"/>
      <c r="E37" s="1">
        <v>700000</v>
      </c>
      <c r="F37" s="10"/>
      <c r="G37" s="5">
        <v>70000000</v>
      </c>
      <c r="H37" s="5"/>
      <c r="I37" s="5">
        <v>73600000</v>
      </c>
    </row>
    <row r="38" spans="1:9" ht="16.5">
      <c r="A38" s="30">
        <v>35</v>
      </c>
      <c r="B38" s="34">
        <v>51</v>
      </c>
      <c r="C38" s="15">
        <v>80.92</v>
      </c>
      <c r="D38" s="15"/>
      <c r="E38" s="1">
        <v>650000</v>
      </c>
      <c r="F38" s="10"/>
      <c r="G38" s="5">
        <v>52598000</v>
      </c>
      <c r="H38" s="5"/>
      <c r="I38" s="5">
        <v>68308400</v>
      </c>
    </row>
    <row r="39" spans="1:9" ht="16.5">
      <c r="A39" s="30">
        <v>36</v>
      </c>
      <c r="B39" s="34">
        <v>52</v>
      </c>
      <c r="C39" s="15">
        <v>173.23</v>
      </c>
      <c r="D39" s="15"/>
      <c r="E39" s="1">
        <v>700000</v>
      </c>
      <c r="F39" s="10"/>
      <c r="G39" s="5">
        <v>121261000</v>
      </c>
      <c r="H39" s="5"/>
      <c r="I39" s="5">
        <v>125261000</v>
      </c>
    </row>
    <row r="40" spans="1:9" ht="16.5">
      <c r="A40" s="30">
        <v>37</v>
      </c>
      <c r="B40" s="34">
        <v>56</v>
      </c>
      <c r="C40" s="15">
        <v>23.2</v>
      </c>
      <c r="D40" s="15">
        <v>6.13</v>
      </c>
      <c r="E40" s="1">
        <v>650000</v>
      </c>
      <c r="F40" s="10">
        <v>700000</v>
      </c>
      <c r="G40" s="5">
        <v>15080000</v>
      </c>
      <c r="H40" s="5">
        <v>4291000</v>
      </c>
      <c r="I40" s="5">
        <v>20763600</v>
      </c>
    </row>
    <row r="41" spans="1:9" ht="16.5">
      <c r="A41" s="30">
        <v>38</v>
      </c>
      <c r="B41" s="34" t="s">
        <v>4</v>
      </c>
      <c r="C41" s="15">
        <v>129.02</v>
      </c>
      <c r="D41" s="15">
        <v>5.95</v>
      </c>
      <c r="E41" s="1">
        <v>800000</v>
      </c>
      <c r="F41" s="10">
        <v>1000000</v>
      </c>
      <c r="G41" s="5">
        <v>103216000</v>
      </c>
      <c r="H41" s="5">
        <v>5950000</v>
      </c>
      <c r="I41" s="5">
        <v>131780900</v>
      </c>
    </row>
    <row r="42" spans="1:9" ht="16.5">
      <c r="A42" s="30">
        <v>39</v>
      </c>
      <c r="B42" s="34">
        <v>57</v>
      </c>
      <c r="C42" s="16">
        <v>351.5</v>
      </c>
      <c r="D42" s="16"/>
      <c r="E42" s="2">
        <v>1200000</v>
      </c>
      <c r="F42" s="7"/>
      <c r="G42" s="5">
        <v>421800000</v>
      </c>
      <c r="H42" s="5"/>
      <c r="I42" s="5">
        <v>461950000</v>
      </c>
    </row>
    <row r="43" spans="1:9" ht="16.5">
      <c r="A43" s="30">
        <v>40</v>
      </c>
      <c r="B43" s="34">
        <v>58</v>
      </c>
      <c r="C43" s="15">
        <v>58.1</v>
      </c>
      <c r="D43" s="15"/>
      <c r="E43" s="1">
        <v>650000</v>
      </c>
      <c r="F43" s="10"/>
      <c r="G43" s="5">
        <v>37765000</v>
      </c>
      <c r="H43" s="5"/>
      <c r="I43" s="5">
        <v>55642000</v>
      </c>
    </row>
    <row r="44" spans="1:9" ht="16.5">
      <c r="A44" s="30">
        <v>41</v>
      </c>
      <c r="B44" s="34">
        <v>59</v>
      </c>
      <c r="C44" s="15">
        <v>157.28</v>
      </c>
      <c r="D44" s="15"/>
      <c r="E44" s="1">
        <v>650000</v>
      </c>
      <c r="F44" s="10"/>
      <c r="G44" s="5">
        <v>102232000</v>
      </c>
      <c r="H44" s="5"/>
      <c r="I44" s="5">
        <v>108232000</v>
      </c>
    </row>
    <row r="45" spans="1:9" ht="16.5">
      <c r="A45" s="30">
        <v>42</v>
      </c>
      <c r="B45" s="34">
        <v>60</v>
      </c>
      <c r="C45" s="15">
        <v>32.05</v>
      </c>
      <c r="D45" s="15">
        <v>16</v>
      </c>
      <c r="E45" s="1">
        <v>600000</v>
      </c>
      <c r="F45" s="10">
        <v>300000</v>
      </c>
      <c r="G45" s="5">
        <v>19230000</v>
      </c>
      <c r="H45" s="5">
        <v>4815000</v>
      </c>
      <c r="I45" s="5">
        <v>28650000</v>
      </c>
    </row>
    <row r="46" spans="1:9" ht="16.5">
      <c r="A46" s="30">
        <v>43</v>
      </c>
      <c r="B46" s="34">
        <v>61</v>
      </c>
      <c r="C46" s="15">
        <v>130.14</v>
      </c>
      <c r="D46" s="15">
        <v>13.96</v>
      </c>
      <c r="E46" s="1">
        <v>600000</v>
      </c>
      <c r="F46" s="10">
        <v>1000000</v>
      </c>
      <c r="G46" s="5">
        <v>78084000</v>
      </c>
      <c r="H46" s="5">
        <v>13960000</v>
      </c>
      <c r="I46" s="5">
        <v>133969000</v>
      </c>
    </row>
    <row r="47" spans="1:9" ht="16.5">
      <c r="A47" s="30">
        <v>44</v>
      </c>
      <c r="B47" s="34">
        <v>62</v>
      </c>
      <c r="C47" s="15">
        <v>40.9</v>
      </c>
      <c r="D47" s="15">
        <v>21.6</v>
      </c>
      <c r="E47" s="1">
        <v>600000</v>
      </c>
      <c r="F47" s="10">
        <v>300000</v>
      </c>
      <c r="G47" s="5">
        <v>24540000</v>
      </c>
      <c r="H47" s="5">
        <v>6480000</v>
      </c>
      <c r="I47" s="5">
        <v>34450000</v>
      </c>
    </row>
    <row r="48" spans="1:9" ht="16.5">
      <c r="A48" s="30">
        <v>45</v>
      </c>
      <c r="B48" s="34">
        <v>63</v>
      </c>
      <c r="C48" s="15">
        <v>51.1</v>
      </c>
      <c r="D48" s="15">
        <v>13.06</v>
      </c>
      <c r="E48" s="1">
        <v>600000</v>
      </c>
      <c r="F48" s="10">
        <v>600000</v>
      </c>
      <c r="G48" s="5">
        <v>30660000</v>
      </c>
      <c r="H48" s="5">
        <v>7836000</v>
      </c>
      <c r="I48" s="5">
        <v>48816000</v>
      </c>
    </row>
    <row r="49" spans="1:9" ht="16.5">
      <c r="A49" s="30">
        <v>46</v>
      </c>
      <c r="B49" s="34">
        <v>64</v>
      </c>
      <c r="C49" s="15">
        <v>15.37</v>
      </c>
      <c r="D49" s="15">
        <v>3.58</v>
      </c>
      <c r="E49" s="1">
        <v>600000</v>
      </c>
      <c r="F49" s="10">
        <v>1000000</v>
      </c>
      <c r="G49" s="5">
        <v>9222000</v>
      </c>
      <c r="H49" s="5">
        <v>3580000</v>
      </c>
      <c r="I49" s="5">
        <v>19245200</v>
      </c>
    </row>
    <row r="50" spans="1:9" ht="16.5">
      <c r="A50" s="30">
        <v>47</v>
      </c>
      <c r="B50" s="34">
        <v>65</v>
      </c>
      <c r="C50" s="15">
        <v>30.88</v>
      </c>
      <c r="D50" s="15">
        <v>3.84</v>
      </c>
      <c r="E50" s="1">
        <v>650000</v>
      </c>
      <c r="F50" s="10">
        <v>1000000</v>
      </c>
      <c r="G50" s="5">
        <v>20072000</v>
      </c>
      <c r="H50" s="5">
        <v>3840000</v>
      </c>
      <c r="I50" s="5">
        <v>32116000</v>
      </c>
    </row>
    <row r="51" spans="1:9" ht="16.5">
      <c r="A51" s="30">
        <v>48</v>
      </c>
      <c r="B51" s="34">
        <v>69</v>
      </c>
      <c r="C51" s="15">
        <v>32.43</v>
      </c>
      <c r="D51" s="15"/>
      <c r="E51" s="1">
        <v>600000</v>
      </c>
      <c r="F51" s="10"/>
      <c r="G51" s="5">
        <v>19458000</v>
      </c>
      <c r="H51" s="5"/>
      <c r="I51" s="5">
        <v>22701000</v>
      </c>
    </row>
    <row r="52" spans="1:9" ht="16.5">
      <c r="A52" s="30">
        <v>49</v>
      </c>
      <c r="B52" s="34">
        <v>70</v>
      </c>
      <c r="C52" s="15">
        <v>32.81</v>
      </c>
      <c r="D52" s="15"/>
      <c r="E52" s="1">
        <v>600000</v>
      </c>
      <c r="F52" s="10"/>
      <c r="G52" s="5">
        <v>19686000</v>
      </c>
      <c r="H52" s="5"/>
      <c r="I52" s="5">
        <v>22967000</v>
      </c>
    </row>
    <row r="53" spans="1:9" ht="16.5">
      <c r="A53" s="30">
        <v>50</v>
      </c>
      <c r="B53" s="34">
        <v>71</v>
      </c>
      <c r="C53" s="15">
        <v>72</v>
      </c>
      <c r="D53" s="15"/>
      <c r="E53" s="1">
        <v>315000</v>
      </c>
      <c r="F53" s="10"/>
      <c r="G53" s="5">
        <v>22680000</v>
      </c>
      <c r="H53" s="5"/>
      <c r="I53" s="5">
        <v>22680000</v>
      </c>
    </row>
    <row r="54" spans="1:9" ht="16.5">
      <c r="A54" s="30">
        <v>51</v>
      </c>
      <c r="B54" s="34">
        <v>72</v>
      </c>
      <c r="C54" s="15">
        <v>72</v>
      </c>
      <c r="D54" s="15"/>
      <c r="E54" s="1">
        <v>315000</v>
      </c>
      <c r="F54" s="10"/>
      <c r="G54" s="5">
        <v>22680000</v>
      </c>
      <c r="H54" s="5"/>
      <c r="I54" s="5">
        <v>22680000</v>
      </c>
    </row>
    <row r="55" spans="1:9" ht="16.5">
      <c r="A55" s="30">
        <v>52</v>
      </c>
      <c r="B55" s="34">
        <v>73</v>
      </c>
      <c r="C55" s="15">
        <v>72</v>
      </c>
      <c r="D55" s="15"/>
      <c r="E55" s="1">
        <v>300000</v>
      </c>
      <c r="F55" s="10"/>
      <c r="G55" s="5">
        <v>21600000</v>
      </c>
      <c r="H55" s="5"/>
      <c r="I55" s="5">
        <v>21600000</v>
      </c>
    </row>
    <row r="56" spans="1:9" ht="16.5">
      <c r="A56" s="30">
        <v>53</v>
      </c>
      <c r="B56" s="34">
        <v>74</v>
      </c>
      <c r="C56" s="15">
        <v>72</v>
      </c>
      <c r="D56" s="15"/>
      <c r="E56" s="1">
        <v>300000</v>
      </c>
      <c r="F56" s="10"/>
      <c r="G56" s="5">
        <v>21600000</v>
      </c>
      <c r="H56" s="5"/>
      <c r="I56" s="5">
        <v>21600000</v>
      </c>
    </row>
    <row r="57" spans="1:9" ht="16.5">
      <c r="A57" s="30">
        <v>54</v>
      </c>
      <c r="B57" s="34">
        <v>76</v>
      </c>
      <c r="C57" s="15">
        <v>72</v>
      </c>
      <c r="D57" s="15"/>
      <c r="E57" s="1">
        <v>315000</v>
      </c>
      <c r="F57" s="10"/>
      <c r="G57" s="5">
        <v>22680000</v>
      </c>
      <c r="H57" s="5"/>
      <c r="I57" s="5">
        <v>22680000</v>
      </c>
    </row>
    <row r="58" spans="1:9" ht="16.5">
      <c r="A58" s="30">
        <v>55</v>
      </c>
      <c r="B58" s="34">
        <v>77</v>
      </c>
      <c r="C58" s="15">
        <v>72</v>
      </c>
      <c r="D58" s="15"/>
      <c r="E58" s="1">
        <v>315000</v>
      </c>
      <c r="F58" s="10"/>
      <c r="G58" s="5">
        <v>22680000</v>
      </c>
      <c r="H58" s="5"/>
      <c r="I58" s="5">
        <v>22680000</v>
      </c>
    </row>
    <row r="59" spans="1:9" ht="16.5">
      <c r="A59" s="30">
        <v>56</v>
      </c>
      <c r="B59" s="34">
        <v>80</v>
      </c>
      <c r="C59" s="15">
        <v>72</v>
      </c>
      <c r="D59" s="15"/>
      <c r="E59" s="1">
        <v>315000</v>
      </c>
      <c r="F59" s="10"/>
      <c r="G59" s="5">
        <v>22680000</v>
      </c>
      <c r="H59" s="5"/>
      <c r="I59" s="5">
        <v>22680000</v>
      </c>
    </row>
    <row r="60" spans="1:9" ht="16.5">
      <c r="A60" s="30">
        <v>57</v>
      </c>
      <c r="B60" s="34">
        <v>81</v>
      </c>
      <c r="C60" s="15">
        <v>72</v>
      </c>
      <c r="D60" s="15"/>
      <c r="E60" s="1">
        <v>315000</v>
      </c>
      <c r="F60" s="10"/>
      <c r="G60" s="5">
        <v>22680000</v>
      </c>
      <c r="H60" s="5"/>
      <c r="I60" s="5">
        <v>22680000</v>
      </c>
    </row>
    <row r="61" spans="1:9" ht="16.5">
      <c r="A61" s="30">
        <v>58</v>
      </c>
      <c r="B61" s="34">
        <v>83</v>
      </c>
      <c r="C61" s="15">
        <v>72</v>
      </c>
      <c r="D61" s="15"/>
      <c r="E61" s="1">
        <v>315000</v>
      </c>
      <c r="F61" s="10"/>
      <c r="G61" s="5">
        <v>22680000</v>
      </c>
      <c r="H61" s="5"/>
      <c r="I61" s="5">
        <v>22680000</v>
      </c>
    </row>
    <row r="62" spans="1:9" ht="16.5">
      <c r="A62" s="30">
        <v>59</v>
      </c>
      <c r="B62" s="34">
        <v>84</v>
      </c>
      <c r="C62" s="15">
        <v>72</v>
      </c>
      <c r="D62" s="15"/>
      <c r="E62" s="1">
        <v>315000</v>
      </c>
      <c r="F62" s="10"/>
      <c r="G62" s="5">
        <v>22680000</v>
      </c>
      <c r="H62" s="5"/>
      <c r="I62" s="5">
        <v>22680000</v>
      </c>
    </row>
    <row r="63" spans="1:9" ht="16.5">
      <c r="A63" s="30">
        <v>60</v>
      </c>
      <c r="B63" s="34">
        <v>87</v>
      </c>
      <c r="C63" s="15">
        <v>72</v>
      </c>
      <c r="D63" s="15"/>
      <c r="E63" s="1">
        <v>315000</v>
      </c>
      <c r="F63" s="10"/>
      <c r="G63" s="5">
        <v>22680000</v>
      </c>
      <c r="H63" s="5"/>
      <c r="I63" s="5">
        <v>22680000</v>
      </c>
    </row>
    <row r="64" spans="1:9" ht="16.5">
      <c r="A64" s="30">
        <v>61</v>
      </c>
      <c r="B64" s="34">
        <v>88</v>
      </c>
      <c r="C64" s="15">
        <v>72</v>
      </c>
      <c r="D64" s="15"/>
      <c r="E64" s="1">
        <v>315000</v>
      </c>
      <c r="F64" s="10"/>
      <c r="G64" s="5">
        <v>22680000</v>
      </c>
      <c r="H64" s="5"/>
      <c r="I64" s="5">
        <v>22680000</v>
      </c>
    </row>
    <row r="65" spans="1:9" ht="16.5">
      <c r="A65" s="30">
        <v>62</v>
      </c>
      <c r="B65" s="34">
        <v>91</v>
      </c>
      <c r="C65" s="15">
        <v>72</v>
      </c>
      <c r="D65" s="15"/>
      <c r="E65" s="1">
        <v>315000</v>
      </c>
      <c r="F65" s="10"/>
      <c r="G65" s="5">
        <v>22680000</v>
      </c>
      <c r="H65" s="5"/>
      <c r="I65" s="5">
        <v>22680000</v>
      </c>
    </row>
    <row r="66" spans="1:9" ht="16.5">
      <c r="A66" s="30">
        <v>63</v>
      </c>
      <c r="B66" s="34">
        <v>92</v>
      </c>
      <c r="C66" s="15">
        <v>72</v>
      </c>
      <c r="D66" s="15"/>
      <c r="E66" s="1">
        <v>315000</v>
      </c>
      <c r="F66" s="10"/>
      <c r="G66" s="5">
        <v>22680000</v>
      </c>
      <c r="H66" s="5"/>
      <c r="I66" s="5">
        <v>22680000</v>
      </c>
    </row>
    <row r="67" spans="1:9" ht="16.5">
      <c r="A67" s="30">
        <v>64</v>
      </c>
      <c r="B67" s="34">
        <v>95</v>
      </c>
      <c r="C67" s="15">
        <v>72</v>
      </c>
      <c r="D67" s="15"/>
      <c r="E67" s="1">
        <v>300000</v>
      </c>
      <c r="F67" s="10"/>
      <c r="G67" s="5">
        <v>21600000</v>
      </c>
      <c r="H67" s="5"/>
      <c r="I67" s="5">
        <v>22680000</v>
      </c>
    </row>
    <row r="68" spans="1:9" ht="16.5">
      <c r="A68" s="30">
        <v>65</v>
      </c>
      <c r="B68" s="34">
        <v>101</v>
      </c>
      <c r="C68" s="15">
        <v>33.35</v>
      </c>
      <c r="D68" s="15"/>
      <c r="E68" s="1">
        <v>1200000</v>
      </c>
      <c r="F68" s="10"/>
      <c r="G68" s="5">
        <v>40020000</v>
      </c>
      <c r="H68" s="5"/>
      <c r="I68" s="5">
        <v>44022000</v>
      </c>
    </row>
    <row r="69" spans="1:9" ht="16.5">
      <c r="A69" s="30">
        <v>66</v>
      </c>
      <c r="B69" s="34">
        <v>102</v>
      </c>
      <c r="C69" s="15">
        <v>51.41</v>
      </c>
      <c r="D69" s="15"/>
      <c r="E69" s="1">
        <v>600000</v>
      </c>
      <c r="F69" s="10"/>
      <c r="G69" s="5">
        <v>30846000</v>
      </c>
      <c r="H69" s="5"/>
      <c r="I69" s="5">
        <v>40958800</v>
      </c>
    </row>
    <row r="70" spans="1:9" ht="16.5">
      <c r="A70" s="30">
        <v>67</v>
      </c>
      <c r="B70" s="34">
        <v>103</v>
      </c>
      <c r="C70" s="15">
        <v>61.74</v>
      </c>
      <c r="D70" s="15"/>
      <c r="E70" s="1">
        <v>600000</v>
      </c>
      <c r="F70" s="10"/>
      <c r="G70" s="5">
        <v>37044000</v>
      </c>
      <c r="H70" s="5"/>
      <c r="I70" s="5">
        <v>40044000</v>
      </c>
    </row>
    <row r="71" spans="1:9" ht="16.5">
      <c r="A71" s="30">
        <v>68</v>
      </c>
      <c r="B71" s="34">
        <v>104</v>
      </c>
      <c r="C71" s="15">
        <v>59.76</v>
      </c>
      <c r="D71" s="15"/>
      <c r="E71" s="1">
        <v>700000</v>
      </c>
      <c r="F71" s="10"/>
      <c r="G71" s="5">
        <v>41832000</v>
      </c>
      <c r="H71" s="5"/>
      <c r="I71" s="5">
        <v>52303200</v>
      </c>
    </row>
    <row r="72" spans="1:9" ht="16.5">
      <c r="A72" s="30">
        <v>69</v>
      </c>
      <c r="B72" s="34">
        <v>105</v>
      </c>
      <c r="C72" s="16">
        <v>816</v>
      </c>
      <c r="D72" s="16">
        <v>6.25</v>
      </c>
      <c r="E72" s="5">
        <v>1500000</v>
      </c>
      <c r="F72" s="7">
        <v>600000</v>
      </c>
      <c r="G72" s="7">
        <v>1224000000</v>
      </c>
      <c r="H72" s="5">
        <v>3750000</v>
      </c>
      <c r="I72" s="5">
        <v>1244450000</v>
      </c>
    </row>
    <row r="73" spans="1:9" ht="16.5">
      <c r="A73" s="30">
        <v>70</v>
      </c>
      <c r="B73" s="34">
        <v>106</v>
      </c>
      <c r="C73" s="15">
        <v>53.8</v>
      </c>
      <c r="D73" s="15"/>
      <c r="E73" s="1">
        <v>700000</v>
      </c>
      <c r="F73" s="10"/>
      <c r="G73" s="5">
        <v>37660000</v>
      </c>
      <c r="H73" s="5"/>
      <c r="I73" s="5">
        <v>37660000</v>
      </c>
    </row>
    <row r="74" spans="1:9" ht="16.5">
      <c r="A74" s="30">
        <v>71</v>
      </c>
      <c r="B74" s="34">
        <v>107</v>
      </c>
      <c r="C74" s="15">
        <v>218.6</v>
      </c>
      <c r="D74" s="15"/>
      <c r="E74" s="1">
        <v>1500000</v>
      </c>
      <c r="F74" s="10"/>
      <c r="G74" s="5">
        <v>327900000</v>
      </c>
      <c r="H74" s="5"/>
      <c r="I74" s="5">
        <v>327900000</v>
      </c>
    </row>
    <row r="75" spans="1:9" ht="16.5">
      <c r="A75" s="30">
        <v>72</v>
      </c>
      <c r="B75" s="38">
        <v>108</v>
      </c>
      <c r="C75" s="15">
        <v>197</v>
      </c>
      <c r="D75" s="15"/>
      <c r="E75" s="1">
        <v>1500000</v>
      </c>
      <c r="F75" s="10"/>
      <c r="G75" s="5">
        <f>C75*E75</f>
        <v>295500000</v>
      </c>
      <c r="H75" s="5"/>
      <c r="I75" s="5">
        <v>315200000</v>
      </c>
    </row>
    <row r="76" spans="1:9" ht="16.5">
      <c r="A76" s="30">
        <v>73</v>
      </c>
      <c r="B76" s="38">
        <v>109</v>
      </c>
      <c r="C76" s="6">
        <v>205.7</v>
      </c>
      <c r="D76" s="15"/>
      <c r="E76" s="1">
        <v>1500000</v>
      </c>
      <c r="F76" s="10"/>
      <c r="G76" s="5">
        <f>C76*E76</f>
        <v>308550000</v>
      </c>
      <c r="H76" s="5"/>
      <c r="I76" s="8">
        <v>329120000</v>
      </c>
    </row>
    <row r="77" spans="1:9" ht="16.5">
      <c r="A77" s="30">
        <v>74</v>
      </c>
      <c r="B77" s="38" t="s">
        <v>8</v>
      </c>
      <c r="C77" s="6"/>
      <c r="D77" s="15">
        <v>814</v>
      </c>
      <c r="E77" s="1"/>
      <c r="F77" s="10">
        <v>350000</v>
      </c>
      <c r="G77" s="5"/>
      <c r="H77" s="5">
        <v>280143500</v>
      </c>
      <c r="I77" s="8">
        <v>394547300</v>
      </c>
    </row>
    <row r="78" spans="1:9" ht="16.5">
      <c r="A78" s="31" t="s">
        <v>2</v>
      </c>
      <c r="B78" s="39"/>
      <c r="C78" s="24">
        <f aca="true" t="shared" si="0" ref="C78:I78">SUM(C4:C77)</f>
        <v>9839.050000000001</v>
      </c>
      <c r="D78" s="24">
        <f t="shared" si="0"/>
        <v>2659.3</v>
      </c>
      <c r="E78" s="25">
        <f t="shared" si="0"/>
        <v>45530000</v>
      </c>
      <c r="F78" s="11">
        <f t="shared" si="0"/>
        <v>18280916.377731126</v>
      </c>
      <c r="G78" s="11">
        <f t="shared" si="0"/>
        <v>8073864500</v>
      </c>
      <c r="H78" s="11">
        <f t="shared" si="0"/>
        <v>2205809900</v>
      </c>
      <c r="I78" s="11">
        <f t="shared" si="0"/>
        <v>11148527351</v>
      </c>
    </row>
    <row r="79" spans="1:9" ht="16.5">
      <c r="A79" s="32"/>
      <c r="B79" s="40"/>
      <c r="C79" s="21"/>
      <c r="D79" s="21"/>
      <c r="E79" s="23"/>
      <c r="F79" s="22"/>
      <c r="G79" s="22"/>
      <c r="H79" s="22"/>
      <c r="I79" s="22"/>
    </row>
    <row r="80" spans="1:9" ht="16.5">
      <c r="A80" s="32"/>
      <c r="B80" s="40"/>
      <c r="C80" s="21"/>
      <c r="D80" s="21"/>
      <c r="E80" s="23"/>
      <c r="F80" s="22"/>
      <c r="G80" s="22"/>
      <c r="H80" s="22"/>
      <c r="I80" s="22"/>
    </row>
    <row r="81" spans="1:5" ht="25.5">
      <c r="A81" s="27"/>
      <c r="B81" s="28"/>
      <c r="C81" s="19" t="s">
        <v>6</v>
      </c>
      <c r="D81" s="20" t="s">
        <v>5</v>
      </c>
      <c r="E81" s="19" t="s">
        <v>7</v>
      </c>
    </row>
    <row r="82" spans="1:8" ht="26.25" customHeight="1">
      <c r="A82" s="29" t="s">
        <v>0</v>
      </c>
      <c r="B82" s="28"/>
      <c r="C82" s="17">
        <f>G78/C78</f>
        <v>820593.9089647882</v>
      </c>
      <c r="D82" s="17">
        <f>E78/73</f>
        <v>623698.6301369863</v>
      </c>
      <c r="E82" s="18">
        <f>G78/73</f>
        <v>110600883.56164384</v>
      </c>
      <c r="H82" s="14"/>
    </row>
    <row r="83" spans="1:5" ht="29.25" customHeight="1">
      <c r="A83" s="29" t="s">
        <v>1</v>
      </c>
      <c r="B83" s="28"/>
      <c r="C83" s="17">
        <f>H78/D78</f>
        <v>829470.1237167675</v>
      </c>
      <c r="D83" s="17">
        <f>F78/23</f>
        <v>794822.4512057011</v>
      </c>
      <c r="E83" s="18">
        <f>H78/23</f>
        <v>95904778.26086956</v>
      </c>
    </row>
    <row r="85" ht="15">
      <c r="E85" s="12"/>
    </row>
    <row r="87" ht="15">
      <c r="E87" s="12"/>
    </row>
    <row r="88" ht="15">
      <c r="E88" s="13"/>
    </row>
    <row r="89" ht="15">
      <c r="E89" s="12"/>
    </row>
  </sheetData>
  <sheetProtection/>
  <mergeCells count="6">
    <mergeCell ref="I2:I3"/>
    <mergeCell ref="A1:I1"/>
    <mergeCell ref="A81:B81"/>
    <mergeCell ref="A82:B82"/>
    <mergeCell ref="A83:B83"/>
    <mergeCell ref="A2:H2"/>
  </mergeCells>
  <dataValidations count="15">
    <dataValidation allowBlank="1" showInputMessage="1" showErrorMessage="1" prompt="2.1.3.6. Valor total de terreno" sqref="G65518:G65536 G4:G71 G73:G77"/>
    <dataValidation type="decimal" operator="greaterThanOrEqual" allowBlank="1" showInputMessage="1" showErrorMessage="1" prompt="2.1.3.4. Valor por metro cuadrado de terreno" sqref="E65518:E65536 G72 E4:E71 E73:E77">
      <formula1>0</formula1>
    </dataValidation>
    <dataValidation allowBlank="1" showInputMessage="1" showErrorMessage="1" promptTitle="2.1.4. Valor total avalúo" prompt="Muestra el valor total del avalúo." sqref="I65515:I65516 I2:I3"/>
    <dataValidation allowBlank="1" showInputMessage="1" showErrorMessage="1" promptTitle="2.1.3.7. Valor construcción" prompt="Muestra el  valor total de construcción." sqref="H65516 H3"/>
    <dataValidation allowBlank="1" showInputMessage="1" showErrorMessage="1" promptTitle="2.1.3.6. Valor de terreno" prompt="Muestra el valor total de terreno.&#10;&#10;" sqref="G65516 G3"/>
    <dataValidation allowBlank="1" showInputMessage="1" showErrorMessage="1" promptTitle="2.1.3.4. Valor por M2 " prompt="Escriba el valor por metro cuadrado de terreno. Llene la casilla solo en la línea del propietario." sqref="E65516 E3"/>
    <dataValidation allowBlank="1" showInputMessage="1" showErrorMessage="1" promptTitle="2.1.3.5. Valor por M2 " prompt="Escriba el valor por metro cuadrado de construcción." sqref="F65516 F3"/>
    <dataValidation allowBlank="1" showInputMessage="1" showErrorMessage="1" promptTitle="2.1.3.2. Área de construcción" prompt="Escriba el área de construcción." sqref="D65516 D3"/>
    <dataValidation allowBlank="1" showInputMessage="1" showErrorMessage="1" prompt="2.1.3.7. Valor total de construcción" sqref="H65518:H65536 H4:H77"/>
    <dataValidation type="decimal" operator="greaterThanOrEqual" allowBlank="1" showInputMessage="1" showErrorMessage="1" prompt="2.1.3.2. Área de construcción" sqref="D65518:D65536 D4:D77">
      <formula1>0</formula1>
    </dataValidation>
    <dataValidation type="decimal" operator="greaterThanOrEqual" allowBlank="1" showInputMessage="1" showErrorMessage="1" prompt="2.1.3.4. Valor por metro cuadrado de construcción" sqref="F65518:F65536 F4:F77">
      <formula1>0</formula1>
    </dataValidation>
    <dataValidation allowBlank="1" showInputMessage="1" showErrorMessage="1" prompt="2.1.4. Valor total del avalúo" sqref="I65518:I65536 I4:I75"/>
    <dataValidation allowBlank="1" showInputMessage="1" showErrorMessage="1" promptTitle="2.1.3. Información del avalúo" prompt=" " sqref="C65515:H65515 A2"/>
    <dataValidation allowBlank="1" showInputMessage="1" showErrorMessage="1" promptTitle="2.1.3.1. Área de terreno" prompt="Escriba el área de terreno. Llene la casilla solo en la línea del propietario." sqref="C65516 C3"/>
    <dataValidation type="decimal" operator="greaterThanOrEqual" allowBlank="1" showInputMessage="1" showErrorMessage="1" prompt="2.1.3.1. Área de terreno" sqref="C65518:C65536 C4:C75">
      <formula1>0</formula1>
    </dataValidation>
  </dataValidations>
  <printOptions/>
  <pageMargins left="0.7" right="0.7" top="0.75" bottom="0.75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jsolano</dc:creator>
  <cp:keywords/>
  <dc:description/>
  <cp:lastModifiedBy>Ercilia</cp:lastModifiedBy>
  <dcterms:created xsi:type="dcterms:W3CDTF">2011-04-25T21:28:59Z</dcterms:created>
  <dcterms:modified xsi:type="dcterms:W3CDTF">2014-06-12T14:41:32Z</dcterms:modified>
  <cp:category/>
  <cp:version/>
  <cp:contentType/>
  <cp:contentStatus/>
</cp:coreProperties>
</file>